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6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<sst xmlns="http://schemas.openxmlformats.org/spreadsheetml/2006/main" count="74" uniqueCount="62">
  <si>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Должность </t>
  </si>
  <si>
    <t>Расчет затрат на материальные запасы</t>
  </si>
  <si>
    <t xml:space="preserve">Таблица 2 </t>
  </si>
  <si>
    <t>Наименование материальных запасов</t>
  </si>
  <si>
    <t>Расход                                                      (в ед.измерения)</t>
  </si>
  <si>
    <t>цена за единицу</t>
  </si>
  <si>
    <t>Таблица 3</t>
  </si>
  <si>
    <t>Наименование оборудования</t>
  </si>
  <si>
    <t>Балансовая стоимость</t>
  </si>
  <si>
    <t>Годовая норма износа (%)</t>
  </si>
  <si>
    <t>Годовая норма времени работы оборудования (ч)</t>
  </si>
  <si>
    <t>Время работы оборудования в процессе оказания платной услуги  (ч)</t>
  </si>
  <si>
    <t>ИТОГО</t>
  </si>
  <si>
    <t>х</t>
  </si>
  <si>
    <t>Таблица 5</t>
  </si>
  <si>
    <t>1.1.</t>
  </si>
  <si>
    <t>Материальные запасы</t>
  </si>
  <si>
    <t>единица измерения</t>
  </si>
  <si>
    <t>Расчет цены на оказание платной услуги</t>
  </si>
  <si>
    <t>кол-во единиц</t>
  </si>
  <si>
    <t>Среднегодовая норма рабочего времени, час.</t>
  </si>
  <si>
    <t>Норма времени на оказание платной услуги, час.</t>
  </si>
  <si>
    <t xml:space="preserve">Прибыль                                                                                                                                                                 </t>
  </si>
  <si>
    <t>стоимости платной образовательной услуги:</t>
  </si>
  <si>
    <t xml:space="preserve">Калькуляция </t>
  </si>
  <si>
    <t>МАОУ СОШ № 5 с УИОП</t>
  </si>
  <si>
    <t>Коэффициент сложности</t>
  </si>
  <si>
    <t>Расчет  суммы  начисленной амортизации</t>
  </si>
  <si>
    <t>Расчет затрат на оплату вознаграждения</t>
  </si>
  <si>
    <t>Итого зарплата</t>
  </si>
  <si>
    <t>Вознаграждение</t>
  </si>
  <si>
    <t>Начисление 30,2%</t>
  </si>
  <si>
    <t>Вознаграждение основного персонала</t>
  </si>
  <si>
    <t>Начисления 30,2% на вознаграждение основного персонала</t>
  </si>
  <si>
    <t>Таблица 4</t>
  </si>
  <si>
    <t>Расчет накладных затрат</t>
  </si>
  <si>
    <t xml:space="preserve">Накладные затраты </t>
  </si>
  <si>
    <t>Накладные затраты</t>
  </si>
  <si>
    <t>Прямые затраты:</t>
  </si>
  <si>
    <t>1.2.</t>
  </si>
  <si>
    <t>1.3.</t>
  </si>
  <si>
    <t>Амортизация оборудования</t>
  </si>
  <si>
    <t>1.4.</t>
  </si>
  <si>
    <t>2.</t>
  </si>
  <si>
    <t>3.</t>
  </si>
  <si>
    <t>Утверждаю:_____________________</t>
  </si>
  <si>
    <t>Составил:</t>
  </si>
  <si>
    <t>Т.Л.Мельчакова</t>
  </si>
  <si>
    <t>Наименование показателя</t>
  </si>
  <si>
    <t>Вознаграждение АУП, УВП персонала</t>
  </si>
  <si>
    <t>Начисления 30,2% на вознаграждение</t>
  </si>
  <si>
    <t>Общехозяйственные расходы</t>
  </si>
  <si>
    <t>Налог НДС</t>
  </si>
  <si>
    <t xml:space="preserve">Всего материальных запасов  (руб.)  </t>
  </si>
  <si>
    <t xml:space="preserve">Итого затрат                                                                                                                                                                   </t>
  </si>
  <si>
    <t xml:space="preserve">Цена на платную услугу                                                                                                                                             </t>
  </si>
  <si>
    <t xml:space="preserve">Сумма начисленной амортизации              </t>
  </si>
  <si>
    <t>Количество часов</t>
  </si>
  <si>
    <t xml:space="preserve">  Затраты на оплату вознаграждения основного персонала на 1 ребенка за 1 занятие </t>
  </si>
  <si>
    <t>Директор МАОУ СОШ № 5 с УИОП М.П.Ковалева</t>
  </si>
  <si>
    <t xml:space="preserve">  Средняя заработная плата в месяц, начисленияна выплаты по оплате труда, руб.</t>
  </si>
  <si>
    <t xml:space="preserve">"Математическая лестница"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</si>
</sst>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00000"/>
    <numFmt numFmtId="180" formatCode="0.0000000000"/>
    <numFmt numFmtId="181" formatCode="0.00000000000"/>
    <numFmt numFmtId="182" formatCode="0.000000000"/>
    <numFmt numFmtId="183" formatCode="0.000%"/>
    <numFmt numFmtId="184" formatCode="0.0000%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" fillId="0" borderId="0" xfId="57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3"/>
  <sheetViews>
    <sheetView tabSelected="1"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2.125" style="7" customWidth="1"/>
    <col min="2" max="2" width="28.125" style="7" customWidth="1"/>
    <col min="3" max="3" width="24.125" style="7" customWidth="1"/>
    <col min="4" max="4" width="22.875" style="7" customWidth="1"/>
    <col min="5" max="5" width="17.25390625" style="7" bestFit="1" customWidth="1"/>
    <col min="6" max="6" width="13.00390625" style="7" customWidth="1"/>
    <col min="7" max="7" width="16.75390625" style="7" customWidth="1"/>
    <col min="8" max="8" width="18.875" style="7" bestFit="1" customWidth="1"/>
    <col min="9" max="9" width="22.875" style="7" customWidth="1"/>
    <col min="10" max="10" width="13.25390625" style="7" bestFit="1" customWidth="1"/>
    <col min="11" max="11" width="22.75390625" style="7" customWidth="1"/>
    <col min="12" max="12" width="9.125" style="7" customWidth="1"/>
    <col min="13" max="13" width="13.25390625" style="7" bestFit="1" customWidth="1"/>
    <col min="14" max="16384" width="9.125" style="7" customWidth="1"/>
  </cols>
  <sheetData>
    <row r="1" spans="3:9" s="6" customFormat="1" ht="33.75" customHeight="1">
      <c r="C1" s="43" t="s">
        <v>25</v>
      </c>
      <c r="D1" s="43"/>
      <c r="E1" s="43"/>
      <c r="F1" s="43"/>
      <c r="H1" s="37" t="s">
        <v>45</v>
      </c>
      <c r="I1" s="37"/>
    </row>
    <row r="2" spans="1:9" s="6" customFormat="1" ht="37.5" customHeight="1">
      <c r="A2" s="48" t="s">
        <v>24</v>
      </c>
      <c r="B2" s="48"/>
      <c r="C2" s="48"/>
      <c r="D2" s="48"/>
      <c r="E2" s="48"/>
      <c r="F2" s="48"/>
      <c r="G2" s="48"/>
      <c r="H2" s="37" t="s">
        <v>59</v>
      </c>
      <c r="I2" s="37"/>
    </row>
    <row r="3" spans="1:7" s="6" customFormat="1" ht="18.75">
      <c r="A3" s="48" t="s">
        <v>23</v>
      </c>
      <c r="B3" s="48"/>
      <c r="C3" s="48"/>
      <c r="D3" s="48"/>
      <c r="E3" s="48"/>
      <c r="F3" s="48"/>
      <c r="G3" s="48"/>
    </row>
    <row r="4" spans="2:9" ht="24" customHeight="1">
      <c r="B4" s="49" t="s">
        <v>61</v>
      </c>
      <c r="C4" s="49"/>
      <c r="D4" s="49"/>
      <c r="E4" s="49"/>
      <c r="F4" s="49"/>
      <c r="G4" s="49"/>
      <c r="H4" s="8"/>
      <c r="I4" s="8"/>
    </row>
    <row r="5" spans="2:9" ht="11.25" customHeight="1">
      <c r="B5" s="18"/>
      <c r="C5" s="18"/>
      <c r="D5" s="18"/>
      <c r="E5" s="18"/>
      <c r="F5" s="18"/>
      <c r="G5" s="18"/>
      <c r="H5" s="8"/>
      <c r="I5" s="8"/>
    </row>
    <row r="6" spans="2:3" ht="18.75" customHeight="1">
      <c r="B6" s="9"/>
      <c r="C6" s="22"/>
    </row>
    <row r="7" spans="2:7" ht="18.75">
      <c r="B7" s="38" t="s">
        <v>28</v>
      </c>
      <c r="C7" s="38"/>
      <c r="D7" s="38"/>
      <c r="E7" s="38"/>
      <c r="F7" s="38"/>
      <c r="G7" s="38"/>
    </row>
    <row r="8" ht="15.75" customHeight="1"/>
    <row r="9" spans="2:7" ht="98.25" customHeight="1">
      <c r="B9" s="50" t="s">
        <v>0</v>
      </c>
      <c r="C9" s="44" t="s">
        <v>60</v>
      </c>
      <c r="D9" s="44" t="s">
        <v>20</v>
      </c>
      <c r="E9" s="44" t="s">
        <v>21</v>
      </c>
      <c r="F9" s="44" t="s">
        <v>26</v>
      </c>
      <c r="G9" s="44" t="s">
        <v>58</v>
      </c>
    </row>
    <row r="10" spans="1:9" s="19" customFormat="1" ht="15.75">
      <c r="A10" s="7"/>
      <c r="B10" s="51"/>
      <c r="C10" s="45"/>
      <c r="D10" s="45"/>
      <c r="E10" s="45"/>
      <c r="F10" s="45"/>
      <c r="G10" s="45"/>
      <c r="I10" s="7"/>
    </row>
    <row r="11" spans="1:9" ht="18" customHeight="1">
      <c r="A11" s="19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I11" s="19"/>
    </row>
    <row r="12" spans="2:9" ht="24" customHeight="1">
      <c r="B12" s="5" t="s">
        <v>30</v>
      </c>
      <c r="C12" s="10">
        <v>33932.75</v>
      </c>
      <c r="D12" s="10">
        <v>74.2</v>
      </c>
      <c r="E12" s="10">
        <v>1</v>
      </c>
      <c r="F12" s="26">
        <v>0.18474</v>
      </c>
      <c r="G12" s="11">
        <f>C12/D12*E12*F12</f>
        <v>84.48431583557951</v>
      </c>
      <c r="I12" s="16"/>
    </row>
    <row r="13" spans="2:9" ht="15.75" customHeight="1" hidden="1">
      <c r="B13" s="5"/>
      <c r="C13" s="10"/>
      <c r="D13" s="10"/>
      <c r="E13" s="10"/>
      <c r="F13" s="23"/>
      <c r="G13" s="11"/>
      <c r="I13" s="16"/>
    </row>
    <row r="14" spans="2:13" ht="15.75" customHeight="1" hidden="1">
      <c r="B14" s="5" t="s">
        <v>29</v>
      </c>
      <c r="C14" s="10"/>
      <c r="D14" s="10"/>
      <c r="E14" s="10"/>
      <c r="F14" s="23"/>
      <c r="G14" s="11">
        <f>G12+G13</f>
        <v>84.48431583557951</v>
      </c>
      <c r="J14" s="16"/>
      <c r="K14" s="16"/>
      <c r="M14" s="25"/>
    </row>
    <row r="15" spans="2:7" ht="24.75" customHeight="1">
      <c r="B15" s="5" t="s">
        <v>31</v>
      </c>
      <c r="C15" s="12">
        <v>0.302</v>
      </c>
      <c r="D15" s="10"/>
      <c r="E15" s="10"/>
      <c r="F15" s="10"/>
      <c r="G15" s="11">
        <f>G12*0.302</f>
        <v>25.51426338234501</v>
      </c>
    </row>
    <row r="16" spans="2:7" ht="17.25" customHeight="1">
      <c r="B16" s="10" t="s">
        <v>12</v>
      </c>
      <c r="C16" s="10" t="s">
        <v>13</v>
      </c>
      <c r="D16" s="10" t="s">
        <v>13</v>
      </c>
      <c r="E16" s="10" t="s">
        <v>13</v>
      </c>
      <c r="F16" s="10" t="s">
        <v>13</v>
      </c>
      <c r="G16" s="13">
        <f>G12+G15</f>
        <v>109.99857921792452</v>
      </c>
    </row>
    <row r="17" spans="3:4" ht="15.75">
      <c r="C17" s="46"/>
      <c r="D17" s="46"/>
    </row>
    <row r="18" ht="15.75" customHeight="1">
      <c r="G18" s="7" t="s">
        <v>2</v>
      </c>
    </row>
    <row r="19" spans="2:7" ht="15.75" customHeight="1">
      <c r="B19" s="47" t="s">
        <v>1</v>
      </c>
      <c r="C19" s="47"/>
      <c r="D19" s="47"/>
      <c r="E19" s="47"/>
      <c r="F19" s="47"/>
      <c r="G19" s="47"/>
    </row>
    <row r="20" spans="9:18" ht="24.75" customHeight="1"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9" customFormat="1" ht="47.25">
      <c r="A21" s="7"/>
      <c r="B21" s="10" t="s">
        <v>3</v>
      </c>
      <c r="C21" s="10" t="s">
        <v>17</v>
      </c>
      <c r="D21" s="10" t="s">
        <v>4</v>
      </c>
      <c r="E21" s="10" t="s">
        <v>5</v>
      </c>
      <c r="F21" s="10" t="s">
        <v>57</v>
      </c>
      <c r="G21" s="10" t="s">
        <v>53</v>
      </c>
      <c r="I21" s="30"/>
      <c r="J21" s="17"/>
      <c r="K21" s="17"/>
      <c r="L21" s="17"/>
      <c r="M21" s="17"/>
      <c r="N21" s="17"/>
      <c r="O21" s="17"/>
      <c r="P21" s="31"/>
      <c r="Q21" s="32"/>
      <c r="R21" s="32"/>
    </row>
    <row r="22" spans="2:18" s="19" customFormat="1" ht="18" customHeight="1">
      <c r="B22" s="20">
        <v>1</v>
      </c>
      <c r="C22" s="20">
        <v>2</v>
      </c>
      <c r="D22" s="20">
        <v>3</v>
      </c>
      <c r="E22" s="20">
        <v>4</v>
      </c>
      <c r="F22" s="20">
        <v>5</v>
      </c>
      <c r="G22" s="20">
        <v>6</v>
      </c>
      <c r="I22" s="30"/>
      <c r="J22" s="17"/>
      <c r="K22" s="17"/>
      <c r="L22" s="17"/>
      <c r="M22" s="17"/>
      <c r="N22" s="17"/>
      <c r="O22" s="17"/>
      <c r="P22" s="31"/>
      <c r="Q22" s="32"/>
      <c r="R22" s="32"/>
    </row>
    <row r="23" spans="2:18" ht="16.5" customHeight="1">
      <c r="B23" s="5"/>
      <c r="C23" s="10"/>
      <c r="D23" s="10"/>
      <c r="E23" s="10"/>
      <c r="F23" s="10"/>
      <c r="G23" s="11"/>
      <c r="I23" s="30"/>
      <c r="J23" s="17"/>
      <c r="K23" s="17"/>
      <c r="L23" s="17"/>
      <c r="M23" s="17"/>
      <c r="N23" s="17"/>
      <c r="O23" s="17"/>
      <c r="P23" s="31"/>
      <c r="Q23" s="17"/>
      <c r="R23" s="17"/>
    </row>
    <row r="24" spans="2:18" ht="21.75" customHeight="1">
      <c r="B24" s="5"/>
      <c r="C24" s="10"/>
      <c r="D24" s="10"/>
      <c r="E24" s="10"/>
      <c r="F24" s="10"/>
      <c r="G24" s="11"/>
      <c r="I24" s="30"/>
      <c r="J24" s="17"/>
      <c r="K24" s="17"/>
      <c r="L24" s="17"/>
      <c r="M24" s="17"/>
      <c r="N24" s="17"/>
      <c r="O24" s="17"/>
      <c r="P24" s="31"/>
      <c r="Q24" s="17"/>
      <c r="R24" s="17"/>
    </row>
    <row r="25" spans="2:18" ht="21.75" customHeight="1">
      <c r="B25" s="5"/>
      <c r="C25" s="10"/>
      <c r="D25" s="10"/>
      <c r="E25" s="10"/>
      <c r="F25" s="10"/>
      <c r="G25" s="11"/>
      <c r="I25" s="30"/>
      <c r="J25" s="17"/>
      <c r="K25" s="17"/>
      <c r="L25" s="17"/>
      <c r="M25" s="17"/>
      <c r="N25" s="17"/>
      <c r="O25" s="17"/>
      <c r="P25" s="31"/>
      <c r="Q25" s="17"/>
      <c r="R25" s="17"/>
    </row>
    <row r="26" spans="2:7" s="21" customFormat="1" ht="21" customHeight="1">
      <c r="B26" s="14" t="s">
        <v>12</v>
      </c>
      <c r="C26" s="14" t="s">
        <v>13</v>
      </c>
      <c r="D26" s="14" t="s">
        <v>13</v>
      </c>
      <c r="E26" s="14" t="s">
        <v>13</v>
      </c>
      <c r="F26" s="14"/>
      <c r="G26" s="13">
        <f>SUM(G23:G25)</f>
        <v>0</v>
      </c>
    </row>
    <row r="28" ht="18.75" customHeight="1">
      <c r="G28" s="7" t="s">
        <v>6</v>
      </c>
    </row>
    <row r="29" spans="2:7" ht="18.75" customHeight="1">
      <c r="B29" s="38" t="s">
        <v>27</v>
      </c>
      <c r="C29" s="38"/>
      <c r="D29" s="38"/>
      <c r="E29" s="38"/>
      <c r="F29" s="38"/>
      <c r="G29" s="38"/>
    </row>
    <row r="31" spans="2:8" ht="94.5">
      <c r="B31" s="10" t="s">
        <v>7</v>
      </c>
      <c r="C31" s="10" t="s">
        <v>8</v>
      </c>
      <c r="D31" s="10" t="s">
        <v>9</v>
      </c>
      <c r="E31" s="10" t="s">
        <v>10</v>
      </c>
      <c r="F31" s="10" t="s">
        <v>19</v>
      </c>
      <c r="G31" s="10" t="s">
        <v>11</v>
      </c>
      <c r="H31" s="10" t="s">
        <v>56</v>
      </c>
    </row>
    <row r="32" spans="2:8" s="19" customFormat="1" ht="11.25">
      <c r="B32" s="20">
        <v>1</v>
      </c>
      <c r="C32" s="20">
        <v>2</v>
      </c>
      <c r="D32" s="20">
        <v>3</v>
      </c>
      <c r="E32" s="20">
        <v>4</v>
      </c>
      <c r="F32" s="20">
        <v>5</v>
      </c>
      <c r="G32" s="20">
        <v>6</v>
      </c>
      <c r="H32" s="20">
        <v>7</v>
      </c>
    </row>
    <row r="33" spans="2:8" ht="15.75">
      <c r="B33" s="5"/>
      <c r="C33" s="10"/>
      <c r="D33" s="24"/>
      <c r="E33" s="11"/>
      <c r="F33" s="10"/>
      <c r="G33" s="10"/>
      <c r="H33" s="11"/>
    </row>
    <row r="34" spans="2:21" ht="15.75">
      <c r="B34" s="10" t="s">
        <v>12</v>
      </c>
      <c r="C34" s="10" t="s">
        <v>13</v>
      </c>
      <c r="D34" s="10" t="s">
        <v>13</v>
      </c>
      <c r="E34" s="10" t="s">
        <v>13</v>
      </c>
      <c r="F34" s="10"/>
      <c r="G34" s="10" t="s">
        <v>13</v>
      </c>
      <c r="H34" s="13"/>
      <c r="U34" s="16"/>
    </row>
    <row r="35" ht="15.75">
      <c r="U35" s="16"/>
    </row>
    <row r="36" ht="14.25" customHeight="1">
      <c r="G36" s="7" t="s">
        <v>34</v>
      </c>
    </row>
    <row r="37" ht="14.25" customHeight="1"/>
    <row r="38" spans="2:7" ht="15.75" customHeight="1">
      <c r="B38" s="38" t="s">
        <v>35</v>
      </c>
      <c r="C38" s="38"/>
      <c r="D38" s="38"/>
      <c r="E38" s="38"/>
      <c r="F38" s="38"/>
      <c r="G38" s="38"/>
    </row>
    <row r="39" ht="15.75" customHeight="1"/>
    <row r="40" spans="2:8" ht="19.5" customHeight="1">
      <c r="B40" s="52" t="s">
        <v>48</v>
      </c>
      <c r="C40" s="53"/>
      <c r="D40" s="53"/>
      <c r="E40" s="53"/>
      <c r="F40" s="53"/>
      <c r="G40" s="54"/>
      <c r="H40" s="10"/>
    </row>
    <row r="41" spans="2:8" ht="15" customHeight="1">
      <c r="B41" s="33" t="s">
        <v>49</v>
      </c>
      <c r="C41" s="33"/>
      <c r="D41" s="33"/>
      <c r="E41" s="33"/>
      <c r="F41" s="33"/>
      <c r="G41" s="33"/>
      <c r="H41" s="4">
        <v>38.4</v>
      </c>
    </row>
    <row r="42" spans="2:8" ht="15.75" customHeight="1">
      <c r="B42" s="33" t="s">
        <v>50</v>
      </c>
      <c r="C42" s="33"/>
      <c r="D42" s="33"/>
      <c r="E42" s="33"/>
      <c r="F42" s="33"/>
      <c r="G42" s="33"/>
      <c r="H42" s="4">
        <f>H41*30.2%</f>
        <v>11.5968</v>
      </c>
    </row>
    <row r="43" spans="2:21" ht="15.75" customHeight="1">
      <c r="B43" s="39" t="s">
        <v>51</v>
      </c>
      <c r="C43" s="40"/>
      <c r="D43" s="40"/>
      <c r="E43" s="40"/>
      <c r="F43" s="40"/>
      <c r="G43" s="41"/>
      <c r="H43" s="4">
        <v>40</v>
      </c>
      <c r="U43" s="16"/>
    </row>
    <row r="44" spans="2:8" ht="15.75">
      <c r="B44" s="10"/>
      <c r="C44" s="39" t="s">
        <v>36</v>
      </c>
      <c r="D44" s="40"/>
      <c r="E44" s="40"/>
      <c r="F44" s="40"/>
      <c r="G44" s="41"/>
      <c r="H44" s="13">
        <f>H41+H42+H43</f>
        <v>89.99680000000001</v>
      </c>
    </row>
    <row r="45" spans="2:7" ht="18.75" customHeight="1">
      <c r="B45" s="8"/>
      <c r="C45" s="8"/>
      <c r="D45" s="8"/>
      <c r="E45" s="8"/>
      <c r="F45" s="8"/>
      <c r="G45" s="8"/>
    </row>
    <row r="46" ht="15.75">
      <c r="G46" s="7" t="s">
        <v>14</v>
      </c>
    </row>
    <row r="47" ht="15.75" customHeight="1">
      <c r="J47" s="15"/>
    </row>
    <row r="48" spans="2:8" ht="15.75" customHeight="1">
      <c r="B48" s="38" t="s">
        <v>18</v>
      </c>
      <c r="C48" s="38"/>
      <c r="D48" s="38"/>
      <c r="E48" s="38"/>
      <c r="F48" s="38"/>
      <c r="G48" s="38"/>
      <c r="H48" s="18"/>
    </row>
    <row r="49" ht="15.75" customHeight="1"/>
    <row r="50" spans="2:9" ht="15.75" customHeight="1">
      <c r="B50" s="2">
        <v>1</v>
      </c>
      <c r="C50" s="42" t="s">
        <v>38</v>
      </c>
      <c r="D50" s="42"/>
      <c r="E50" s="42"/>
      <c r="F50" s="42"/>
      <c r="G50" s="42"/>
      <c r="H50" s="42"/>
      <c r="I50" s="4">
        <f>I51+I52+I54</f>
        <v>109.99857921792452</v>
      </c>
    </row>
    <row r="51" spans="2:11" ht="15.75" customHeight="1">
      <c r="B51" s="1" t="s">
        <v>15</v>
      </c>
      <c r="C51" s="33" t="s">
        <v>32</v>
      </c>
      <c r="D51" s="33"/>
      <c r="E51" s="33"/>
      <c r="F51" s="33"/>
      <c r="G51" s="33"/>
      <c r="H51" s="33"/>
      <c r="I51" s="3">
        <f>G12</f>
        <v>84.48431583557951</v>
      </c>
      <c r="K51" s="16"/>
    </row>
    <row r="52" spans="2:10" ht="15.75" customHeight="1">
      <c r="B52" s="1" t="s">
        <v>39</v>
      </c>
      <c r="C52" s="33" t="s">
        <v>33</v>
      </c>
      <c r="D52" s="33"/>
      <c r="E52" s="33"/>
      <c r="F52" s="33"/>
      <c r="G52" s="33"/>
      <c r="H52" s="33"/>
      <c r="I52" s="3">
        <f>G15</f>
        <v>25.51426338234501</v>
      </c>
      <c r="J52" s="15"/>
    </row>
    <row r="53" spans="2:9" ht="15.75" customHeight="1">
      <c r="B53" s="1" t="s">
        <v>40</v>
      </c>
      <c r="C53" s="39" t="s">
        <v>41</v>
      </c>
      <c r="D53" s="40"/>
      <c r="E53" s="40"/>
      <c r="F53" s="40"/>
      <c r="G53" s="40"/>
      <c r="H53" s="41"/>
      <c r="I53" s="3">
        <f>H34</f>
        <v>0</v>
      </c>
    </row>
    <row r="54" spans="2:9" ht="15.75" customHeight="1">
      <c r="B54" s="1" t="s">
        <v>42</v>
      </c>
      <c r="C54" s="33" t="s">
        <v>16</v>
      </c>
      <c r="D54" s="33"/>
      <c r="E54" s="33"/>
      <c r="F54" s="33"/>
      <c r="G54" s="33"/>
      <c r="H54" s="33"/>
      <c r="I54" s="4">
        <f>G26</f>
        <v>0</v>
      </c>
    </row>
    <row r="55" spans="2:9" ht="15.75" customHeight="1">
      <c r="B55" s="2" t="s">
        <v>43</v>
      </c>
      <c r="C55" s="34" t="s">
        <v>37</v>
      </c>
      <c r="D55" s="35"/>
      <c r="E55" s="35"/>
      <c r="F55" s="35"/>
      <c r="G55" s="35"/>
      <c r="H55" s="36"/>
      <c r="I55" s="4">
        <f>H44</f>
        <v>89.99680000000001</v>
      </c>
    </row>
    <row r="56" spans="2:11" ht="15.75" customHeight="1">
      <c r="B56" s="2" t="s">
        <v>44</v>
      </c>
      <c r="C56" s="42" t="s">
        <v>54</v>
      </c>
      <c r="D56" s="42"/>
      <c r="E56" s="42"/>
      <c r="F56" s="42"/>
      <c r="G56" s="42"/>
      <c r="H56" s="42"/>
      <c r="I56" s="4">
        <f>I50+I55</f>
        <v>199.99537921792452</v>
      </c>
      <c r="K56" s="16"/>
    </row>
    <row r="57" spans="2:10" ht="15.75">
      <c r="B57" s="2"/>
      <c r="C57" s="42" t="s">
        <v>22</v>
      </c>
      <c r="D57" s="42"/>
      <c r="E57" s="42"/>
      <c r="F57" s="42"/>
      <c r="G57" s="42"/>
      <c r="H57" s="42"/>
      <c r="I57" s="3">
        <v>0</v>
      </c>
      <c r="J57" s="17"/>
    </row>
    <row r="58" spans="2:10" ht="15.75">
      <c r="B58" s="2"/>
      <c r="C58" s="27" t="s">
        <v>52</v>
      </c>
      <c r="D58" s="28"/>
      <c r="E58" s="28"/>
      <c r="F58" s="28"/>
      <c r="G58" s="28"/>
      <c r="H58" s="29"/>
      <c r="I58" s="3">
        <v>0</v>
      </c>
      <c r="J58" s="17"/>
    </row>
    <row r="59" spans="2:9" ht="15.75" customHeight="1">
      <c r="B59" s="2"/>
      <c r="C59" s="42" t="s">
        <v>55</v>
      </c>
      <c r="D59" s="42"/>
      <c r="E59" s="42"/>
      <c r="F59" s="42"/>
      <c r="G59" s="42"/>
      <c r="H59" s="42"/>
      <c r="I59" s="4">
        <v>200</v>
      </c>
    </row>
    <row r="63" spans="2:4" ht="15.75">
      <c r="B63" s="7" t="s">
        <v>46</v>
      </c>
      <c r="D63" s="7" t="s">
        <v>47</v>
      </c>
    </row>
  </sheetData>
  <sheetProtection/>
  <mergeCells count="32">
    <mergeCell ref="C57:H57"/>
    <mergeCell ref="C59:H59"/>
    <mergeCell ref="C56:H56"/>
    <mergeCell ref="C51:H51"/>
    <mergeCell ref="B9:B10"/>
    <mergeCell ref="C9:C10"/>
    <mergeCell ref="B40:G40"/>
    <mergeCell ref="B41:G41"/>
    <mergeCell ref="B42:G42"/>
    <mergeCell ref="B43:G43"/>
    <mergeCell ref="C44:G44"/>
    <mergeCell ref="B7:G7"/>
    <mergeCell ref="D9:D10"/>
    <mergeCell ref="A2:G2"/>
    <mergeCell ref="A3:G3"/>
    <mergeCell ref="B4:G4"/>
    <mergeCell ref="C1:F1"/>
    <mergeCell ref="G9:G10"/>
    <mergeCell ref="C17:D17"/>
    <mergeCell ref="B19:G19"/>
    <mergeCell ref="E9:E10"/>
    <mergeCell ref="F9:F10"/>
    <mergeCell ref="C54:H54"/>
    <mergeCell ref="C55:H55"/>
    <mergeCell ref="H1:I1"/>
    <mergeCell ref="H2:I2"/>
    <mergeCell ref="B29:G29"/>
    <mergeCell ref="C52:H52"/>
    <mergeCell ref="B48:G48"/>
    <mergeCell ref="B38:G38"/>
    <mergeCell ref="C53:H53"/>
    <mergeCell ref="C50:H50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Лицей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</dc:creator>
  <cp:keywords/>
  <dc:description/>
  <cp:lastModifiedBy>Пользователь</cp:lastModifiedBy>
  <cp:lastPrinted>2021-12-09T09:43:35Z</cp:lastPrinted>
  <dcterms:created xsi:type="dcterms:W3CDTF">2006-05-03T09:11:55Z</dcterms:created>
  <dcterms:modified xsi:type="dcterms:W3CDTF">2021-12-09T09:43:45Z</dcterms:modified>
  <cp:category/>
  <cp:version/>
  <cp:contentType/>
  <cp:contentStatus/>
</cp:coreProperties>
</file>